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3.1.2" sheetId="1" r:id="rId1"/>
  </sheets>
  <calcPr calcId="124519"/>
</workbook>
</file>

<file path=xl/calcChain.xml><?xml version="1.0" encoding="utf-8"?>
<calcChain xmlns="http://schemas.openxmlformats.org/spreadsheetml/2006/main">
  <c r="F39" i="1"/>
  <c r="E39"/>
  <c r="D39"/>
  <c r="C39"/>
  <c r="B39"/>
  <c r="D4"/>
  <c r="B14"/>
  <c r="B35"/>
  <c r="D34"/>
  <c r="D33"/>
  <c r="D32"/>
  <c r="D31"/>
  <c r="B30"/>
  <c r="D29"/>
  <c r="D28"/>
  <c r="D27"/>
  <c r="D26"/>
  <c r="D25"/>
  <c r="D24"/>
  <c r="D23"/>
  <c r="D22"/>
  <c r="D21"/>
  <c r="B20"/>
  <c r="D19"/>
  <c r="D18"/>
  <c r="D17"/>
  <c r="B16"/>
  <c r="D15"/>
</calcChain>
</file>

<file path=xl/sharedStrings.xml><?xml version="1.0" encoding="utf-8"?>
<sst xmlns="http://schemas.openxmlformats.org/spreadsheetml/2006/main" count="66" uniqueCount="34">
  <si>
    <t>3.1.2 The institution provides seed money to its teachers for research (average per year) (8)</t>
  </si>
  <si>
    <t>3.1.2.1: The amount of seed money provided by institution to its teachers for research year wise during last five years (INR in lakhs)</t>
  </si>
  <si>
    <t>Name of the teacher provided with seed money</t>
  </si>
  <si>
    <t>The amount of seed money (INR in Lakhs)</t>
  </si>
  <si>
    <t>Year of receiving</t>
  </si>
  <si>
    <t>Link to the policy documents for Sanction of seed money / grants for research from the institution</t>
  </si>
  <si>
    <t>2019-20</t>
  </si>
  <si>
    <t>Dr. G. Nagaraju</t>
  </si>
  <si>
    <t xml:space="preserve">Dr. Shridhar P M </t>
  </si>
  <si>
    <t>2018-19</t>
  </si>
  <si>
    <t xml:space="preserve">Dr. S.R. Manohara </t>
  </si>
  <si>
    <t>Dr. Madhu Chennabasappa</t>
  </si>
  <si>
    <t>Dr. Thomas Theodore and Ms. Poornima G Hiremath</t>
  </si>
  <si>
    <t>2017-18</t>
  </si>
  <si>
    <t>Dr. V.Udaya Kumar</t>
  </si>
  <si>
    <t>Dr. Raghu G K</t>
  </si>
  <si>
    <t>Dr. G Nagaraju</t>
  </si>
  <si>
    <t>Dr. Suresh Kumar H M</t>
  </si>
  <si>
    <t>Dr. S.R. Manohara</t>
  </si>
  <si>
    <t>Dr. Shridhar P M</t>
  </si>
  <si>
    <t>Dr. Shambhu K. Shastry</t>
  </si>
  <si>
    <t>2016-17</t>
  </si>
  <si>
    <t>2020-21</t>
  </si>
  <si>
    <t>Total (INR in Lakhs)</t>
  </si>
  <si>
    <t>Dr. Manjunath Dammalli</t>
  </si>
  <si>
    <t>Dr.PrakashBinnal, Dr.Rajashekhara S, Dr.Poornima G Hiremath</t>
  </si>
  <si>
    <t>Dr.B.N.Shashikala, Dr. G. Nagaraju, Dr. Roopa S</t>
  </si>
  <si>
    <t xml:space="preserve">Dr. N R Sunitha , Mr. V Ravi, Dr. T C Pramod </t>
  </si>
  <si>
    <t>Dr. Sagar T S , Vivek C G, Bhoomika U</t>
  </si>
  <si>
    <t xml:space="preserve">Dr. Madhu H C, Dr. Manjunath C T </t>
  </si>
  <si>
    <t>Dr. Vishwas M                      </t>
  </si>
  <si>
    <t>Dr. Rashmi, Dr. H.S. Lalithamba</t>
  </si>
  <si>
    <t>Dr. Panwala Fenil Chethankumar, Dr. Latha H K E</t>
  </si>
  <si>
    <t xml:space="preserve"> 2016-17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</si>
</sst>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9.9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  <font>
      <u/>
      <sz val="10"/>
      <color indexed="12"/>
      <name val="Arial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Border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Protection="0"/>
    <xf numFmtId="0" fontId="15" fillId="0" borderId="0"/>
    <xf numFmtId="0" fontId="16" fillId="0" borderId="0"/>
    <xf numFmtId="0" fontId="17" fillId="0" borderId="0"/>
    <xf numFmtId="0" fontId="1" fillId="0" borderId="0"/>
    <xf numFmtId="0" fontId="18" fillId="0" borderId="0"/>
    <xf numFmtId="0" fontId="19" fillId="0" borderId="0">
      <alignment vertical="center"/>
    </xf>
    <xf numFmtId="0" fontId="17" fillId="0" borderId="0"/>
    <xf numFmtId="0" fontId="1" fillId="0" borderId="0">
      <alignment vertical="center"/>
    </xf>
    <xf numFmtId="0" fontId="17" fillId="0" borderId="0"/>
    <xf numFmtId="0" fontId="20" fillId="0" borderId="0"/>
    <xf numFmtId="0" fontId="17" fillId="0" borderId="0"/>
    <xf numFmtId="0" fontId="17" fillId="0" borderId="0">
      <alignment wrapText="1"/>
    </xf>
    <xf numFmtId="0" fontId="21" fillId="0" borderId="0"/>
    <xf numFmtId="0" fontId="22" fillId="0" borderId="0"/>
    <xf numFmtId="0" fontId="17" fillId="0" borderId="0">
      <alignment vertical="center"/>
    </xf>
    <xf numFmtId="0" fontId="18" fillId="0" borderId="0"/>
    <xf numFmtId="0" fontId="17" fillId="0" borderId="0"/>
  </cellStyleXfs>
  <cellXfs count="3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Font="1" applyBorder="1" applyAlignment="1">
      <alignment vertical="top"/>
    </xf>
    <xf numFmtId="2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1" applyFont="1" applyBorder="1" applyAlignment="1" applyProtection="1">
      <alignment vertical="top"/>
    </xf>
    <xf numFmtId="0" fontId="0" fillId="0" borderId="1" xfId="0" applyFont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2" fontId="2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2" fontId="0" fillId="0" borderId="1" xfId="0" applyNumberFormat="1" applyFont="1" applyFill="1" applyBorder="1" applyAlignment="1">
      <alignment horizontal="center" vertical="top" wrapText="1"/>
    </xf>
    <xf numFmtId="0" fontId="0" fillId="0" borderId="0" xfId="0" applyFont="1" applyBorder="1" applyAlignment="1">
      <alignment vertical="top" wrapText="1"/>
    </xf>
    <xf numFmtId="2" fontId="0" fillId="0" borderId="0" xfId="0" applyNumberFormat="1" applyFont="1" applyBorder="1" applyAlignment="1">
      <alignment horizontal="center" vertical="top" wrapText="1"/>
    </xf>
    <xf numFmtId="1" fontId="0" fillId="0" borderId="0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/>
    </xf>
    <xf numFmtId="0" fontId="5" fillId="0" borderId="0" xfId="1" applyBorder="1" applyAlignment="1" applyProtection="1">
      <alignment vertical="top"/>
    </xf>
    <xf numFmtId="0" fontId="2" fillId="0" borderId="3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19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5" fillId="0" borderId="3" xfId="1" applyBorder="1" applyAlignment="1" applyProtection="1">
      <alignment horizontal="left" vertical="center"/>
    </xf>
    <xf numFmtId="0" fontId="5" fillId="0" borderId="5" xfId="1" applyBorder="1" applyAlignment="1" applyProtection="1">
      <alignment horizontal="left" vertical="center"/>
    </xf>
    <xf numFmtId="0" fontId="5" fillId="0" borderId="4" xfId="1" applyBorder="1" applyAlignment="1" applyProtection="1">
      <alignment horizontal="left" vertical="center"/>
    </xf>
  </cellXfs>
  <cellStyles count="27">
    <cellStyle name="Hyperlink" xfId="1" builtinId="8"/>
    <cellStyle name="Hyperlink 2" xfId="2"/>
    <cellStyle name="Hyperlink 2 2" xfId="3"/>
    <cellStyle name="Hyperlink 2 3" xfId="4"/>
    <cellStyle name="Hyperlink 3" xfId="5"/>
    <cellStyle name="Hyperlink 3 2" xfId="6"/>
    <cellStyle name="Hyperlink 4" xfId="7"/>
    <cellStyle name="Hyperlink 5" xfId="8"/>
    <cellStyle name="Normal" xfId="0" builtinId="0"/>
    <cellStyle name="Normal 2" xfId="9"/>
    <cellStyle name="Normal 2 2" xfId="10"/>
    <cellStyle name="Normal 2 2 2" xfId="11"/>
    <cellStyle name="Normal 2 3" xfId="12"/>
    <cellStyle name="Normal 2 4" xfId="13"/>
    <cellStyle name="Normal 2 5" xfId="14"/>
    <cellStyle name="Normal 3" xfId="15"/>
    <cellStyle name="Normal 3 2" xfId="16"/>
    <cellStyle name="Normal 3 2 2" xfId="17"/>
    <cellStyle name="Normal 3 3" xfId="18"/>
    <cellStyle name="Normal 3 4" xfId="19"/>
    <cellStyle name="Normal 4" xfId="20"/>
    <cellStyle name="Normal 4 2" xfId="21"/>
    <cellStyle name="Normal 4 3" xfId="22"/>
    <cellStyle name="Normal 5" xfId="23"/>
    <cellStyle name="Normal 6" xfId="24"/>
    <cellStyle name="Normal 7" xfId="25"/>
    <cellStyle name="Normal 8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t.ac.in/department/iqac/docs/NAAC2/2019-20/312/CHY3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41"/>
  <sheetViews>
    <sheetView tabSelected="1" topLeftCell="A16" zoomScale="110" zoomScaleNormal="110" workbookViewId="0">
      <selection activeCell="D41" sqref="D41"/>
    </sheetView>
  </sheetViews>
  <sheetFormatPr defaultColWidth="24.7109375" defaultRowHeight="15"/>
  <cols>
    <col min="1" max="1" width="29.5703125" style="1" customWidth="1"/>
    <col min="2" max="2" width="20.28515625" style="1" customWidth="1"/>
    <col min="3" max="3" width="17.28515625" style="2" customWidth="1"/>
    <col min="4" max="4" width="28" style="1" customWidth="1"/>
    <col min="5" max="16384" width="24.7109375" style="1"/>
  </cols>
  <sheetData>
    <row r="1" spans="1:4">
      <c r="A1" s="1" t="s">
        <v>0</v>
      </c>
    </row>
    <row r="2" spans="1:4">
      <c r="A2" s="1" t="s">
        <v>1</v>
      </c>
    </row>
    <row r="3" spans="1:4" s="8" customFormat="1" ht="60">
      <c r="A3" s="28" t="s">
        <v>2</v>
      </c>
      <c r="B3" s="28" t="s">
        <v>3</v>
      </c>
      <c r="C3" s="4" t="s">
        <v>4</v>
      </c>
      <c r="D3" s="5" t="s">
        <v>5</v>
      </c>
    </row>
    <row r="4" spans="1:4" ht="45">
      <c r="A4" s="6" t="s">
        <v>25</v>
      </c>
      <c r="B4" s="10">
        <v>10</v>
      </c>
      <c r="C4" s="35" t="s">
        <v>22</v>
      </c>
      <c r="D4" s="36" t="str">
        <f>HYPERLINK("http://www.sit.ac.in/department/iqac/docs/NAAC2/2020-21/Jan2023/312/SeedMoneySanctionLetter_2021.pdf","View Document")</f>
        <v>View Document</v>
      </c>
    </row>
    <row r="5" spans="1:4">
      <c r="A5" s="32" t="s">
        <v>24</v>
      </c>
      <c r="B5" s="10">
        <v>10</v>
      </c>
      <c r="C5" s="35" t="s">
        <v>22</v>
      </c>
      <c r="D5" s="37"/>
    </row>
    <row r="6" spans="1:4">
      <c r="A6" s="30" t="s">
        <v>15</v>
      </c>
      <c r="B6" s="10">
        <v>10</v>
      </c>
      <c r="C6" s="35" t="s">
        <v>22</v>
      </c>
      <c r="D6" s="37"/>
    </row>
    <row r="7" spans="1:4">
      <c r="A7" s="33" t="s">
        <v>31</v>
      </c>
      <c r="B7" s="10">
        <v>10</v>
      </c>
      <c r="C7" s="35" t="s">
        <v>22</v>
      </c>
      <c r="D7" s="37"/>
    </row>
    <row r="8" spans="1:4" ht="30">
      <c r="A8" s="6" t="s">
        <v>26</v>
      </c>
      <c r="B8" s="10">
        <v>10</v>
      </c>
      <c r="C8" s="35" t="s">
        <v>22</v>
      </c>
      <c r="D8" s="37"/>
    </row>
    <row r="9" spans="1:4" ht="30">
      <c r="A9" s="29" t="s">
        <v>32</v>
      </c>
      <c r="B9" s="10">
        <v>7.09</v>
      </c>
      <c r="C9" s="35" t="s">
        <v>22</v>
      </c>
      <c r="D9" s="37"/>
    </row>
    <row r="10" spans="1:4" ht="30">
      <c r="A10" s="29" t="s">
        <v>27</v>
      </c>
      <c r="B10" s="10">
        <v>9.42</v>
      </c>
      <c r="C10" s="35" t="s">
        <v>22</v>
      </c>
      <c r="D10" s="37"/>
    </row>
    <row r="11" spans="1:4" ht="30">
      <c r="A11" s="6" t="s">
        <v>28</v>
      </c>
      <c r="B11" s="10">
        <v>10</v>
      </c>
      <c r="C11" s="35" t="s">
        <v>22</v>
      </c>
      <c r="D11" s="37"/>
    </row>
    <row r="12" spans="1:4" ht="30">
      <c r="A12" s="31" t="s">
        <v>29</v>
      </c>
      <c r="B12" s="10">
        <v>10</v>
      </c>
      <c r="C12" s="35" t="s">
        <v>22</v>
      </c>
      <c r="D12" s="37"/>
    </row>
    <row r="13" spans="1:4">
      <c r="A13" s="30" t="s">
        <v>30</v>
      </c>
      <c r="B13" s="10">
        <v>4.92</v>
      </c>
      <c r="C13" s="35" t="s">
        <v>22</v>
      </c>
      <c r="D13" s="38"/>
    </row>
    <row r="14" spans="1:4">
      <c r="A14" s="3"/>
      <c r="B14" s="34">
        <f>SUM(B4:B13)</f>
        <v>91.43</v>
      </c>
      <c r="C14" s="4"/>
      <c r="D14" s="5"/>
    </row>
    <row r="15" spans="1:4">
      <c r="A15" s="9" t="s">
        <v>7</v>
      </c>
      <c r="B15" s="10">
        <v>3</v>
      </c>
      <c r="C15" s="11" t="s">
        <v>6</v>
      </c>
      <c r="D15" s="12" t="str">
        <f>HYPERLINK("http://www.sit.ac.in/department/iqac/docs/NAAC2/2019-20/312/CHY312.pdf", "View Document")</f>
        <v>View Document</v>
      </c>
    </row>
    <row r="16" spans="1:4">
      <c r="A16" s="9"/>
      <c r="B16" s="16">
        <f>SUM(B15)</f>
        <v>3</v>
      </c>
      <c r="C16" s="13"/>
      <c r="D16" s="17"/>
    </row>
    <row r="17" spans="1:4">
      <c r="A17" s="9" t="s">
        <v>8</v>
      </c>
      <c r="B17" s="10">
        <v>2.6678000000000002</v>
      </c>
      <c r="C17" s="18" t="s">
        <v>9</v>
      </c>
      <c r="D17" s="12" t="str">
        <f>HYPERLINK("http://www.sit.ac.in/department/iqac/docs/NAAC2/2018-19/312/PHY312.pdf#page=1", "View Document (Page 1 to 2)")</f>
        <v>View Document (Page 1 to 2)</v>
      </c>
    </row>
    <row r="18" spans="1:4">
      <c r="A18" s="9" t="s">
        <v>10</v>
      </c>
      <c r="B18" s="10">
        <v>6</v>
      </c>
      <c r="C18" s="18" t="s">
        <v>9</v>
      </c>
      <c r="D18" s="12" t="str">
        <f>HYPERLINK("http://www.sit.ac.in/department/iqac/docs/NAAC2/2018-19/312/PHY312.pdf#page=3", "View Document (Page 3 to 4)")</f>
        <v>View Document (Page 3 to 4)</v>
      </c>
    </row>
    <row r="19" spans="1:4">
      <c r="A19" s="9" t="s">
        <v>11</v>
      </c>
      <c r="B19" s="10">
        <v>8.3849999999999998</v>
      </c>
      <c r="C19" s="18" t="s">
        <v>9</v>
      </c>
      <c r="D19" s="12" t="str">
        <f>HYPERLINK("http://www.sit.ac.in/department/iqac/docs/NAAC2/2018-19/312/PHY312.pdf#page=5", "View Document (Page 5 to 6)")</f>
        <v>View Document (Page 5 to 6)</v>
      </c>
    </row>
    <row r="20" spans="1:4">
      <c r="A20" s="9"/>
      <c r="B20" s="16">
        <f>SUM(B17:B19)</f>
        <v>17.052799999999998</v>
      </c>
      <c r="C20" s="13"/>
      <c r="D20" s="17"/>
    </row>
    <row r="21" spans="1:4" ht="30">
      <c r="A21" s="6" t="s">
        <v>12</v>
      </c>
      <c r="B21" s="19">
        <v>50</v>
      </c>
      <c r="C21" s="20" t="s">
        <v>13</v>
      </c>
      <c r="D21" s="12" t="str">
        <f>HYPERLINK("http://www.sit.ac.in/department/iqac/docs/NAAC2/2017-18/312/CH312.pdf", "View Document")</f>
        <v>View Document</v>
      </c>
    </row>
    <row r="22" spans="1:4">
      <c r="A22" s="7" t="s">
        <v>14</v>
      </c>
      <c r="B22" s="19">
        <v>0.39</v>
      </c>
      <c r="C22" s="20" t="s">
        <v>13</v>
      </c>
      <c r="D22" s="12" t="str">
        <f>HYPERLINK("http://www.sit.ac.in/department/iqac/docs/NAAC2/2017-18/312/CHY312_1.pdf", "View Document")</f>
        <v>View Document</v>
      </c>
    </row>
    <row r="23" spans="1:4">
      <c r="A23" s="6" t="s">
        <v>15</v>
      </c>
      <c r="B23" s="19">
        <v>0.56000000000000005</v>
      </c>
      <c r="C23" s="20" t="s">
        <v>13</v>
      </c>
      <c r="D23" s="12" t="str">
        <f>HYPERLINK("http://www.sit.ac.in/department/iqac/docs/NAAC2/2017-18/312/CHY312_3.pdf", "View Document")</f>
        <v>View Document</v>
      </c>
    </row>
    <row r="24" spans="1:4">
      <c r="A24" s="6" t="s">
        <v>16</v>
      </c>
      <c r="B24" s="19">
        <v>0.35</v>
      </c>
      <c r="C24" s="20" t="s">
        <v>13</v>
      </c>
      <c r="D24" s="12" t="str">
        <f>HYPERLINK("http://www.sit.ac.in/department/iqac/docs/NAAC2/2017-18/312/CHY312_2.pdf", "View Document")</f>
        <v>View Document</v>
      </c>
    </row>
    <row r="25" spans="1:4">
      <c r="A25" s="6" t="s">
        <v>17</v>
      </c>
      <c r="B25" s="19">
        <v>0.13</v>
      </c>
      <c r="C25" s="20" t="s">
        <v>13</v>
      </c>
      <c r="D25" s="12" t="str">
        <f>HYPERLINK("http://www.sit.ac.in/department/iqac/docs/NAAC2/2017-18/312/PHY312.pdf#page=1", "View Document (Page 1)")</f>
        <v>View Document (Page 1)</v>
      </c>
    </row>
    <row r="26" spans="1:4">
      <c r="A26" s="6" t="s">
        <v>18</v>
      </c>
      <c r="B26" s="19">
        <v>0.42</v>
      </c>
      <c r="C26" s="20" t="s">
        <v>13</v>
      </c>
      <c r="D26" s="12" t="str">
        <f>HYPERLINK("http://www.sit.ac.in/department/iqac/docs/NAAC2/2017-18/312/PHY312.pdf#page=2", "View Document (Page 2)")</f>
        <v>View Document (Page 2)</v>
      </c>
    </row>
    <row r="27" spans="1:4">
      <c r="A27" s="6" t="s">
        <v>19</v>
      </c>
      <c r="B27" s="19">
        <v>0.47</v>
      </c>
      <c r="C27" s="20" t="s">
        <v>13</v>
      </c>
      <c r="D27" s="12" t="str">
        <f>HYPERLINK("http://www.sit.ac.in/department/iqac/docs/NAAC2/2017-18/312/PHY312.pdf#page=4", "View Document (Page 4)")</f>
        <v>View Document (Page 4)</v>
      </c>
    </row>
    <row r="28" spans="1:4">
      <c r="A28" s="7" t="s">
        <v>11</v>
      </c>
      <c r="B28" s="19">
        <v>0.28000000000000003</v>
      </c>
      <c r="C28" s="20" t="s">
        <v>13</v>
      </c>
      <c r="D28" s="12" t="str">
        <f>HYPERLINK("http://www.sit.ac.in/department/iqac/docs/NAAC2/2017-18/312/PHY312.pdf#page=3", "View Document (Page 3)")</f>
        <v>View Document (Page 3)</v>
      </c>
    </row>
    <row r="29" spans="1:4">
      <c r="A29" s="21" t="s">
        <v>20</v>
      </c>
      <c r="B29" s="22">
        <v>50</v>
      </c>
      <c r="C29" s="20" t="s">
        <v>13</v>
      </c>
      <c r="D29" s="12" t="str">
        <f>HYPERLINK("http://www.sit.ac.in/department/iqac/docs/NAAC2/2017-18/312/NANO312.pdf", "View Document")</f>
        <v>View Document</v>
      </c>
    </row>
    <row r="30" spans="1:4">
      <c r="A30" s="9"/>
      <c r="B30" s="16">
        <f>SUM(B21:B29)</f>
        <v>102.60000000000001</v>
      </c>
      <c r="C30" s="13"/>
      <c r="D30" s="17"/>
    </row>
    <row r="31" spans="1:4">
      <c r="A31" s="6" t="s">
        <v>17</v>
      </c>
      <c r="B31" s="19">
        <v>0.54</v>
      </c>
      <c r="C31" s="20" t="s">
        <v>21</v>
      </c>
      <c r="D31" s="12" t="str">
        <f>HYPERLINK("http://www.sit.ac.in/department/iqac/docs/NAAC2/2016-17/312/PHY312.pdf#page=2", "View Document (Page 2)")</f>
        <v>View Document (Page 2)</v>
      </c>
    </row>
    <row r="32" spans="1:4">
      <c r="A32" s="6" t="s">
        <v>18</v>
      </c>
      <c r="B32" s="19">
        <v>1.2</v>
      </c>
      <c r="C32" s="20" t="s">
        <v>21</v>
      </c>
      <c r="D32" s="12" t="str">
        <f>HYPERLINK("http://www.sit.ac.in/department/iqac/docs/NAAC2/2016-17/312/PHY312.pdf#page=3", "View Document (Page 3)")</f>
        <v>View Document (Page 3)</v>
      </c>
    </row>
    <row r="33" spans="1:6">
      <c r="A33" s="6" t="s">
        <v>19</v>
      </c>
      <c r="B33" s="19">
        <v>0.15</v>
      </c>
      <c r="C33" s="20" t="s">
        <v>21</v>
      </c>
      <c r="D33" s="12" t="str">
        <f>HYPERLINK("http://www.sit.ac.in/department/iqac/docs/NAAC2/2016-17/312/PHY312.pdf#page=1", "View Document (Page 1)")</f>
        <v>View Document (Page 1)</v>
      </c>
    </row>
    <row r="34" spans="1:6">
      <c r="A34" s="6" t="s">
        <v>11</v>
      </c>
      <c r="B34" s="19">
        <v>0.15</v>
      </c>
      <c r="C34" s="20" t="s">
        <v>21</v>
      </c>
      <c r="D34" s="12" t="str">
        <f>HYPERLINK("http://www.sit.ac.in/department/iqac/docs/NAAC2/2016-17/312/PHY312.pdf#page=4", "View Document (Page 4)")</f>
        <v>View Document (Page 4)</v>
      </c>
    </row>
    <row r="35" spans="1:6">
      <c r="A35" s="9"/>
      <c r="B35" s="16">
        <f>SUM(B31:B34)</f>
        <v>2.04</v>
      </c>
      <c r="C35" s="13"/>
      <c r="D35" s="9"/>
    </row>
    <row r="36" spans="1:6">
      <c r="A36" s="23"/>
      <c r="B36" s="24"/>
      <c r="C36" s="25"/>
      <c r="D36" s="14"/>
    </row>
    <row r="37" spans="1:6">
      <c r="A37" s="23"/>
      <c r="B37" s="24"/>
      <c r="C37" s="25"/>
      <c r="D37" s="14"/>
    </row>
    <row r="38" spans="1:6">
      <c r="A38" s="15"/>
      <c r="B38" s="18" t="s">
        <v>22</v>
      </c>
      <c r="C38" s="18" t="s">
        <v>6</v>
      </c>
      <c r="D38" s="18" t="s">
        <v>9</v>
      </c>
      <c r="E38" s="18" t="s">
        <v>13</v>
      </c>
      <c r="F38" s="18" t="s">
        <v>33</v>
      </c>
    </row>
    <row r="39" spans="1:6">
      <c r="A39" s="15" t="s">
        <v>23</v>
      </c>
      <c r="B39" s="26">
        <f>B14</f>
        <v>91.43</v>
      </c>
      <c r="C39" s="26">
        <f>B16</f>
        <v>3</v>
      </c>
      <c r="D39" s="26">
        <f>B20</f>
        <v>17.052799999999998</v>
      </c>
      <c r="E39" s="26">
        <f>B30</f>
        <v>102.60000000000001</v>
      </c>
      <c r="F39" s="26">
        <f>B35</f>
        <v>2.04</v>
      </c>
    </row>
    <row r="41" spans="1:6">
      <c r="D41" s="27"/>
    </row>
  </sheetData>
  <mergeCells count="1">
    <mergeCell ref="D4:D13"/>
  </mergeCells>
  <hyperlinks>
    <hyperlink ref="D15" r:id="rId1" display="http://www.sit.ac.in/department/iqac/docs/NAAC2/2019-20/312/CHY312.pdf 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2023-01-04T10:05:18Z</dcterms:created>
  <dcterms:modified xsi:type="dcterms:W3CDTF">2023-01-04T12:16:14Z</dcterms:modified>
</cp:coreProperties>
</file>